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d.sadauskiene\Desktop\Is saugyklos\DOKUMENTAI\2025 METAI\GEGUZES MEN\Projektai\"/>
    </mc:Choice>
  </mc:AlternateContent>
  <xr:revisionPtr revIDLastSave="0" documentId="13_ncr:1_{161D46F5-87F3-49A6-9056-1D6FC9C24E9E}" xr6:coauthVersionLast="47" xr6:coauthVersionMax="47" xr10:uidLastSave="{00000000-0000-0000-0000-000000000000}"/>
  <bookViews>
    <workbookView xWindow="-108" yWindow="-108" windowWidth="23256" windowHeight="12456" xr2:uid="{92C9C8AC-899F-4A87-80B2-5FF4165E6300}"/>
  </bookViews>
  <sheets>
    <sheet name="Pajamos_1p" sheetId="3" r:id="rId1"/>
    <sheet name="Asignavimai_2p" sheetId="4" r:id="rId2"/>
  </sheets>
  <definedNames>
    <definedName name="_xlnm.Print_Titles" localSheetId="1">Asignavimai_2p!$10:$11</definedName>
    <definedName name="_xlnm.Print_Titles" localSheetId="0">Pajamos_1p!$10:$10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0" i="4" l="1"/>
  <c r="C49" i="4" s="1"/>
  <c r="C48" i="4" s="1"/>
  <c r="G49" i="4"/>
  <c r="G48" i="4" s="1"/>
  <c r="F49" i="4"/>
  <c r="F48" i="4" s="1"/>
  <c r="E49" i="4"/>
  <c r="D49" i="4"/>
  <c r="D48" i="4" s="1"/>
  <c r="E48" i="4"/>
  <c r="D13" i="4"/>
  <c r="E13" i="4"/>
  <c r="F13" i="4"/>
  <c r="G13" i="4"/>
  <c r="C14" i="4"/>
  <c r="C17" i="3"/>
  <c r="G31" i="4" l="1"/>
  <c r="C44" i="4"/>
  <c r="C43" i="4" s="1"/>
  <c r="C42" i="4" s="1"/>
  <c r="G43" i="4"/>
  <c r="G42" i="4" s="1"/>
  <c r="F43" i="4"/>
  <c r="F42" i="4" s="1"/>
  <c r="E43" i="4"/>
  <c r="E42" i="4" s="1"/>
  <c r="D43" i="4"/>
  <c r="D42" i="4" s="1"/>
  <c r="C31" i="4" l="1"/>
  <c r="C30" i="4" s="1"/>
  <c r="F30" i="4"/>
  <c r="E30" i="4"/>
  <c r="D30" i="4"/>
  <c r="C47" i="4"/>
  <c r="C46" i="4" s="1"/>
  <c r="C45" i="4" s="1"/>
  <c r="G46" i="4"/>
  <c r="G45" i="4" s="1"/>
  <c r="F46" i="4"/>
  <c r="F45" i="4" s="1"/>
  <c r="E46" i="4"/>
  <c r="E45" i="4" s="1"/>
  <c r="D46" i="4"/>
  <c r="D45" i="4" s="1"/>
  <c r="G30" i="4" l="1"/>
  <c r="C41" i="4"/>
  <c r="C40" i="4" s="1"/>
  <c r="G40" i="4"/>
  <c r="F40" i="4"/>
  <c r="E40" i="4"/>
  <c r="D40" i="4"/>
  <c r="C39" i="4"/>
  <c r="C38" i="4" s="1"/>
  <c r="G38" i="4"/>
  <c r="F38" i="4"/>
  <c r="E38" i="4"/>
  <c r="D38" i="4"/>
  <c r="C15" i="4"/>
  <c r="G37" i="4" l="1"/>
  <c r="D37" i="4"/>
  <c r="E37" i="4"/>
  <c r="F37" i="4"/>
  <c r="C37" i="4"/>
  <c r="F18" i="4" l="1"/>
  <c r="F21" i="4"/>
  <c r="F26" i="4"/>
  <c r="F25" i="4" s="1"/>
  <c r="F33" i="4"/>
  <c r="F35" i="4"/>
  <c r="C36" i="4"/>
  <c r="C34" i="4"/>
  <c r="C33" i="4" s="1"/>
  <c r="C29" i="4"/>
  <c r="C28" i="4" s="1"/>
  <c r="C27" i="4"/>
  <c r="C23" i="4"/>
  <c r="C24" i="4"/>
  <c r="C22" i="4"/>
  <c r="C20" i="4"/>
  <c r="C19" i="4"/>
  <c r="C17" i="4"/>
  <c r="C16" i="4"/>
  <c r="C13" i="4" s="1"/>
  <c r="D21" i="4"/>
  <c r="E21" i="4"/>
  <c r="G21" i="4"/>
  <c r="D18" i="4"/>
  <c r="E18" i="4"/>
  <c r="G18" i="4"/>
  <c r="G28" i="4"/>
  <c r="E28" i="4"/>
  <c r="D28" i="4"/>
  <c r="C23" i="3"/>
  <c r="C22" i="3" s="1"/>
  <c r="F12" i="4" l="1"/>
  <c r="F32" i="4"/>
  <c r="C14" i="3"/>
  <c r="F51" i="4" l="1"/>
  <c r="C13" i="3"/>
  <c r="G33" i="4" l="1"/>
  <c r="E33" i="4"/>
  <c r="D33" i="4"/>
  <c r="C26" i="3" l="1"/>
  <c r="C25" i="3" s="1"/>
  <c r="D35" i="4" l="1"/>
  <c r="D32" i="4" s="1"/>
  <c r="E35" i="4"/>
  <c r="E32" i="4" s="1"/>
  <c r="G35" i="4"/>
  <c r="G32" i="4" s="1"/>
  <c r="C21" i="4"/>
  <c r="D12" i="4"/>
  <c r="E12" i="4"/>
  <c r="G12" i="4"/>
  <c r="C35" i="4" l="1"/>
  <c r="C32" i="4" s="1"/>
  <c r="E26" i="4"/>
  <c r="E25" i="4" s="1"/>
  <c r="E51" i="4" s="1"/>
  <c r="G26" i="4"/>
  <c r="G25" i="4" s="1"/>
  <c r="G51" i="4" s="1"/>
  <c r="C18" i="4" l="1"/>
  <c r="C12" i="4" s="1"/>
  <c r="C12" i="3"/>
  <c r="C26" i="4" l="1"/>
  <c r="C25" i="4" s="1"/>
  <c r="C51" i="4" s="1"/>
  <c r="D26" i="4"/>
  <c r="D25" i="4" s="1"/>
  <c r="D51" i="4" s="1"/>
  <c r="C11" i="3" l="1"/>
  <c r="C2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Ona</author>
  </authors>
  <commentList>
    <comment ref="B22" authorId="0" shapeId="0" xr:uid="{3EB22C66-DCBB-4970-A9CB-4040F6745EAB}">
      <text>
        <r>
          <rPr>
            <b/>
            <sz val="9"/>
            <color indexed="81"/>
            <rFont val="Tahoma"/>
            <family val="2"/>
          </rPr>
          <t>Ona:</t>
        </r>
        <r>
          <rPr>
            <sz val="9"/>
            <color indexed="81"/>
            <rFont val="Tahoma"/>
            <family val="2"/>
          </rPr>
          <t xml:space="preserve">
Įeina tarpinstitucinio bendradabiavimo koordinatoriaus lėšos</t>
        </r>
      </text>
    </comment>
  </commentList>
</comments>
</file>

<file path=xl/sharedStrings.xml><?xml version="1.0" encoding="utf-8"?>
<sst xmlns="http://schemas.openxmlformats.org/spreadsheetml/2006/main" count="135" uniqueCount="119">
  <si>
    <t>PATVIRTINTA</t>
  </si>
  <si>
    <t>Skuodo rajono savivaldybės tarybos</t>
  </si>
  <si>
    <t>Eil. Nr.</t>
  </si>
  <si>
    <t xml:space="preserve"> Asignavimų valdytojo ir programos (priemonės) pavadinimas</t>
  </si>
  <si>
    <t>Iš viso</t>
  </si>
  <si>
    <t>1.</t>
  </si>
  <si>
    <t>1.1.</t>
  </si>
  <si>
    <t>1.1.1.</t>
  </si>
  <si>
    <t>2.</t>
  </si>
  <si>
    <t>Savivaldybės administracija</t>
  </si>
  <si>
    <t>2.1.</t>
  </si>
  <si>
    <t>2.1.1.</t>
  </si>
  <si>
    <t>______________________</t>
  </si>
  <si>
    <t>1.3.</t>
  </si>
  <si>
    <t>Eurais</t>
  </si>
  <si>
    <t>Klasifikacijos kodas</t>
  </si>
  <si>
    <t>Pavadinimas</t>
  </si>
  <si>
    <t>Suma</t>
  </si>
  <si>
    <t xml:space="preserve">Dotacijos </t>
  </si>
  <si>
    <t>1.3.4.</t>
  </si>
  <si>
    <t>Dotacijos iš kitų valdžios sektoriaus subjektų</t>
  </si>
  <si>
    <t>1.3.4.1.</t>
  </si>
  <si>
    <t xml:space="preserve">Dotacijos iš kitų valdžios sektoriaus subjektų einamiesiems tikslams </t>
  </si>
  <si>
    <t>Iš viso pajamų</t>
  </si>
  <si>
    <t>____________________________</t>
  </si>
  <si>
    <t>Kultūros ir turizmo, sporto, jaunimo ir bendruomenių veiklos aktyvinimo programa Nr. 3</t>
  </si>
  <si>
    <t>3.</t>
  </si>
  <si>
    <t>3.1.</t>
  </si>
  <si>
    <t>3.1.1.</t>
  </si>
  <si>
    <t>1 priedas</t>
  </si>
  <si>
    <t>2 priedas</t>
  </si>
  <si>
    <t xml:space="preserve">           PATVIRTINTA</t>
  </si>
  <si>
    <t>Valstybės biudžeto lėšos</t>
  </si>
  <si>
    <t xml:space="preserve">Savivaldybės biudžeto lėšos savarankiškoms funkcijoms vykdyti </t>
  </si>
  <si>
    <t xml:space="preserve">Biudžeto valdymo skyrius ( asignavimų valdytojas - Savivaldybės meras ) </t>
  </si>
  <si>
    <t>Ugdymo kokybės ir mokymosi aplinkos užtikrinimo programa Nr. 1</t>
  </si>
  <si>
    <t>1.2.</t>
  </si>
  <si>
    <t>1.2.1.</t>
  </si>
  <si>
    <t xml:space="preserve">                                          Skuodo rajono savivaldybės tarybos</t>
  </si>
  <si>
    <t>Europos Sąjungos  lėšos</t>
  </si>
  <si>
    <t>1.3.4.2.</t>
  </si>
  <si>
    <t>Dotacijos iš kitų valdžios sektoriaus subjektų turtui įsigyti</t>
  </si>
  <si>
    <t>3.1.1.9. Skuodo miesto ir rajono šventinių renginių organizavimas</t>
  </si>
  <si>
    <t>1.2.2.</t>
  </si>
  <si>
    <t>3.2.</t>
  </si>
  <si>
    <t>3.2.1.</t>
  </si>
  <si>
    <t>Nijolė Mackevičienė, (0 440)  45 554</t>
  </si>
  <si>
    <t>SKUODO RAJONO SAVIVALDYBĖS 2025 METŲ BIUDŽETO PAJAMŲ PAKEITIMAS</t>
  </si>
  <si>
    <t xml:space="preserve">SKUODO RAJONO SAVIVALDYBĖS 2025 METŲ BIUDŽETO ASIGNAVIMŲ PAKEITIMAS </t>
  </si>
  <si>
    <t>1.3.4.1.1.4.</t>
  </si>
  <si>
    <t>Dotacija savivaldybėms iš Europos Sąjungos, kitos tarptautinės finansinės paramos ir bendrojo finansavimo lėšų einamiesiems tikslams, iš jų:</t>
  </si>
  <si>
    <t>Sveikatos specialistų rengimas, pritraukimas Skuodo rajono savivaldybėje</t>
  </si>
  <si>
    <t>Sveikatos centro veiklos modelio diegimas Skuodo rajono savivaldybėje</t>
  </si>
  <si>
    <t>1.3.4.1.1.5.</t>
  </si>
  <si>
    <t>Kitos dotacijos einamiesiems tikslams, iš jų:</t>
  </si>
  <si>
    <r>
      <t>Lėšos, skirtos išlaidoms, susijusioms su valstybinių ir savivaldybių mokyklų mokytojų, dirbančių pagal ikimokyklinio, priešmokyklinio, bendrojo ugdymo ir profesinio mokymo programas, personalo</t>
    </r>
    <r>
      <rPr>
        <sz val="10"/>
        <color rgb="FF000000"/>
        <rFont val="Times New Roman"/>
        <family val="1"/>
      </rPr>
      <t xml:space="preserve"> optimizavimu ir atnaujinimu</t>
    </r>
    <r>
      <rPr>
        <sz val="10"/>
        <color indexed="8"/>
        <rFont val="Times New Roman"/>
        <family val="1"/>
      </rPr>
      <t>, apmokėti</t>
    </r>
  </si>
  <si>
    <t>1.3.4.2.1.4.</t>
  </si>
  <si>
    <t>Dotacija savivaldybėms iš Europos Sąjungos, kitos tarptautinės finansinės paramos ir bendrojo finansavimo lėšų turtui įsigyti, iš jų:</t>
  </si>
  <si>
    <t>1.4.2.</t>
  </si>
  <si>
    <t>Pajamos už prekes ir paslaugas</t>
  </si>
  <si>
    <t>Pajamos už ilgalaikio ir trumpalaikio materialiojo turto nuomą</t>
  </si>
  <si>
    <t>1.4.2.1.2.1.</t>
  </si>
  <si>
    <t>1.4.</t>
  </si>
  <si>
    <t xml:space="preserve">Kitos pajamos </t>
  </si>
  <si>
    <t>1.2.3.2. Nepaskirstytų lėšų rezervas</t>
  </si>
  <si>
    <t>Ylakių seniūnija</t>
  </si>
  <si>
    <t>Socialinės paramos ir sveikatos apsaugos paslaugų kokybės ir prieinamumo gerinimo programa Nr. 2</t>
  </si>
  <si>
    <t>2.1.4.2. Socialinio būsto ir savivaldybės būstų fondų plėtros programos įgyvendinimas</t>
  </si>
  <si>
    <t>Savivaldybės valdymo ir pagrindinių funkcijų vykdymo programa Nr. 4</t>
  </si>
  <si>
    <t>4.1.1.2. Seniūnijų veiklos užtikrinimas</t>
  </si>
  <si>
    <t>3.5.1.2. Organizacijų aktyvinimas ir projektinės veiklos skatinimas</t>
  </si>
  <si>
    <t xml:space="preserve">2.2.1.10. Projekto „Skuodo rajono savivaldybės sveikatos centro veiklos modelio diegimas“ įgyvendinimas </t>
  </si>
  <si>
    <t xml:space="preserve">2.2.1.12. Projekto „Sveikatos specialistų rengimas, pritraukimas“ įgyvendinimas </t>
  </si>
  <si>
    <t>4.1.1.1. Savivaldybės administracijos veiklos užtikrinimas</t>
  </si>
  <si>
    <t>4.1.1.3. Savivaldybės tarybos veiklos užtikrinimas</t>
  </si>
  <si>
    <t>4.1.1.15. Dalyvavimas Klaipėdos regiono ir regiono plėtros tarybos veikloje</t>
  </si>
  <si>
    <t>1.1.2.</t>
  </si>
  <si>
    <t>1.3.1.</t>
  </si>
  <si>
    <t>1.3.2.</t>
  </si>
  <si>
    <t>1.3.3.</t>
  </si>
  <si>
    <t>Biudžetinių įstaigų ir specialiųjų programų lėšos</t>
  </si>
  <si>
    <t>Lėšos savivaldybės patirtoms užsieniečių, pasitraukusių iš Ukrainos dėl Rusijos Federacijos karinių veiksmų Ukrainoje, priėmimo išlaidoms kompensuoti</t>
  </si>
  <si>
    <t xml:space="preserve">2.1.6.1. Socialinės paramos priemonių įgyvendinimas </t>
  </si>
  <si>
    <t>1.1.3.</t>
  </si>
  <si>
    <t>Lenkimų seniūnija</t>
  </si>
  <si>
    <t>Infrastruktūros ir investicijų plėtros programa Nr. 6</t>
  </si>
  <si>
    <t>6.1.1.1. Gatvių apšvietimo užtikrinimas seniūnijose</t>
  </si>
  <si>
    <t>Ylakių vaikų lopšelis-darželis</t>
  </si>
  <si>
    <t>1.1.1.1. Ugdymo proceso organizavimas ir vykdymas lopšeliuose-darželiuose</t>
  </si>
  <si>
    <t>6.1.1.5. Nepaskirstytų lėšų rezervas</t>
  </si>
  <si>
    <t>2.2.</t>
  </si>
  <si>
    <t>2.2.1.</t>
  </si>
  <si>
    <t>2.3.</t>
  </si>
  <si>
    <t>2.3.1.</t>
  </si>
  <si>
    <t>4.</t>
  </si>
  <si>
    <t>4.1.</t>
  </si>
  <si>
    <t>4.1.1.</t>
  </si>
  <si>
    <t>4.2.</t>
  </si>
  <si>
    <t>4.2.1.</t>
  </si>
  <si>
    <t>5.</t>
  </si>
  <si>
    <t>5.1.</t>
  </si>
  <si>
    <t>5.1.1.</t>
  </si>
  <si>
    <t>Skuodo vaikų lopšelis-darželis</t>
  </si>
  <si>
    <t>6.</t>
  </si>
  <si>
    <t>6.1.</t>
  </si>
  <si>
    <t>6.1.1.</t>
  </si>
  <si>
    <t xml:space="preserve">                                                       2025 m. gegužės  d. sprendimu Nr. T9-  </t>
  </si>
  <si>
    <t>2025 m. gegužės  d. sprendimu Nr. T9-</t>
  </si>
  <si>
    <t>Lėšos išlaidoms, patirtoms 2025 metais teikiant socialinę pašalpą, būsto šildymo išlaidų, geriamojo vandens išlaidų ir karšto vandens išlaidų kompensacijas, skiriamas vadovaujantis  Lietuvos Respublikos piniginės socialinės paramos nepasiturintiems gyventojams įstatymu, užsieniečiams, pasitraukusiems iš Ukrainos dėl Rusijos Federacijos karinių veiksmų Ukrainoje, padengti</t>
  </si>
  <si>
    <t>Lėšos išlaidoms, patirtoms 2025 metais mokant laidojimo pašalpą pagal Lietuvos Respublikos paramos mirties atveju įstatymą ir teikiant socialinę paramą mokiniams pagal Lietuvos Respublikos socialinės paramos mokiniams įstatymą užsieniečiams, pasitraukusiems iš Ukrainos dėl Rusijos Federacijos karinių veiksmų Ukrainoje, padengti</t>
  </si>
  <si>
    <t xml:space="preserve">                                       PATIKSLINTAS VARIANTAS</t>
  </si>
  <si>
    <t>PATIKSLINTAS VARIANTAS</t>
  </si>
  <si>
    <t>2.1.2.6. Socialinių išmokų skyrimas ir mokėjimas</t>
  </si>
  <si>
    <t>1.1.4.</t>
  </si>
  <si>
    <t>Skuodo Bartuvos progimnazija</t>
  </si>
  <si>
    <t>2.1.2.10. Įsigytų maisto produktų išlaidų apmokėjimas</t>
  </si>
  <si>
    <t>7.</t>
  </si>
  <si>
    <t>7.1.</t>
  </si>
  <si>
    <t>7.1.1.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</si>
</sst>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indexed="8"/>
      <name val="Calibri"/>
      <family val="2"/>
    </font>
    <font>
      <sz val="10"/>
      <name val="Arial"/>
      <family val="2"/>
      <charset val="186"/>
    </font>
    <font>
      <sz val="10"/>
      <name val="Times New Roman"/>
      <family val="1"/>
      <charset val="186"/>
    </font>
    <font>
      <sz val="11"/>
      <name val="Times New Roman"/>
      <family val="1"/>
      <charset val="186"/>
    </font>
    <font>
      <b/>
      <sz val="10"/>
      <name val="Times New Roman"/>
      <family val="1"/>
      <charset val="186"/>
    </font>
    <font>
      <sz val="8"/>
      <name val="Times New Roman"/>
      <family val="1"/>
      <charset val="186"/>
    </font>
    <font>
      <b/>
      <sz val="10"/>
      <color indexed="8"/>
      <name val="Times New Roman"/>
      <family val="1"/>
      <charset val="186"/>
    </font>
    <font>
      <sz val="10"/>
      <name val="Times New Roman"/>
      <family val="1"/>
    </font>
    <font>
      <b/>
      <sz val="10"/>
      <name val="Times New Roman"/>
      <family val="1"/>
    </font>
    <font>
      <b/>
      <sz val="12"/>
      <name val="Times New Roman"/>
      <family val="1"/>
      <charset val="186"/>
    </font>
    <font>
      <b/>
      <sz val="10"/>
      <color indexed="8"/>
      <name val="Times New Roman"/>
      <family val="1"/>
    </font>
    <font>
      <sz val="10"/>
      <color indexed="8"/>
      <name val="Times New Roman"/>
      <family val="1"/>
      <charset val="186"/>
    </font>
    <font>
      <sz val="10"/>
      <color indexed="8"/>
      <name val="Times New Roman"/>
      <family val="1"/>
    </font>
    <font>
      <sz val="11"/>
      <name val="Times New Roman"/>
      <family val="1"/>
    </font>
    <font>
      <b/>
      <sz val="11"/>
      <name val="Times New Roman"/>
      <family val="1"/>
    </font>
    <font>
      <b/>
      <sz val="11"/>
      <color indexed="8"/>
      <name val="Times New Roman"/>
      <family val="1"/>
    </font>
    <font>
      <sz val="8"/>
      <name val="Calibri"/>
      <family val="2"/>
    </font>
    <font>
      <b/>
      <sz val="11"/>
      <name val="Times New Roman"/>
      <family val="1"/>
      <charset val="186"/>
    </font>
    <font>
      <b/>
      <sz val="12"/>
      <name val="Times New Roman"/>
      <family val="1"/>
    </font>
    <font>
      <sz val="10"/>
      <color rgb="FF000000"/>
      <name val="Times New Roman"/>
      <family val="1"/>
    </font>
    <font>
      <b/>
      <sz val="9"/>
      <color indexed="81"/>
      <name val="Tahoma"/>
      <family val="2"/>
    </font>
    <font>
      <sz val="9"/>
      <color indexed="81"/>
      <name val="Tahoma"/>
      <family val="2"/>
    </font>
    <font>
      <sz val="11"/>
      <color theme="1"/>
      <name val="Times New Roman"/>
      <family val="1"/>
      <charset val="186"/>
    </font>
    <font>
      <sz val="12"/>
      <color theme="1"/>
      <name val="Times New Roman"/>
      <family val="1"/>
      <charset val="186"/>
    </font>
    <font>
      <sz val="11"/>
      <color theme="1"/>
      <name val="Times New Roman"/>
      <family val="1"/>
    </font>
    <font>
      <b/>
      <sz val="11"/>
      <name val="Times New Roman"/>
      <family val="1"/>
      <charset val="238"/>
    </font>
    <font>
      <b/>
      <sz val="10"/>
      <color indexed="8"/>
      <name val="Times New Roman"/>
      <family val="1"/>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0" fontId="1" fillId="0" borderId="0"/>
  </cellStyleXfs>
  <cellXfs count="81">
    <xf numFmtId="0" fontId="0" fillId="0" borderId="0" xfId="0"/>
    <xf numFmtId="0" fontId="2" fillId="0" borderId="0" xfId="1" applyFont="1"/>
    <xf numFmtId="0" fontId="3" fillId="0" borderId="0" xfId="1" applyFont="1"/>
    <xf numFmtId="0" fontId="3" fillId="0" borderId="0" xfId="1" applyFont="1" applyAlignment="1">
      <alignment horizontal="left"/>
    </xf>
    <xf numFmtId="0" fontId="2" fillId="0" borderId="0" xfId="1" applyFont="1" applyAlignment="1">
      <alignment horizontal="left"/>
    </xf>
    <xf numFmtId="0" fontId="4" fillId="0" borderId="0" xfId="1" applyFont="1" applyAlignment="1">
      <alignment horizontal="center" wrapText="1"/>
    </xf>
    <xf numFmtId="0" fontId="11" fillId="0" borderId="0" xfId="0" applyFont="1"/>
    <xf numFmtId="0" fontId="11" fillId="0" borderId="0" xfId="0" applyFont="1" applyAlignment="1">
      <alignment horizontal="right"/>
    </xf>
    <xf numFmtId="0" fontId="11" fillId="0" borderId="7" xfId="0" applyFont="1" applyBorder="1" applyAlignment="1">
      <alignment horizontal="lef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6" fillId="0" borderId="1" xfId="0" applyFont="1" applyBorder="1"/>
    <xf numFmtId="0" fontId="10" fillId="0" borderId="1" xfId="0" applyFont="1" applyBorder="1"/>
    <xf numFmtId="0" fontId="10" fillId="0" borderId="1" xfId="0" applyFont="1" applyBorder="1" applyAlignment="1">
      <alignment wrapText="1"/>
    </xf>
    <xf numFmtId="0" fontId="11" fillId="0" borderId="6" xfId="0" applyFont="1" applyBorder="1"/>
    <xf numFmtId="0" fontId="6" fillId="0" borderId="3" xfId="0" applyFont="1" applyBorder="1"/>
    <xf numFmtId="0" fontId="11" fillId="0" borderId="0" xfId="0" applyFont="1" applyAlignment="1">
      <alignment horizontal="center"/>
    </xf>
    <xf numFmtId="1" fontId="11" fillId="0" borderId="0" xfId="0" applyNumberFormat="1" applyFont="1"/>
    <xf numFmtId="3" fontId="6" fillId="0" borderId="1" xfId="0" applyNumberFormat="1" applyFont="1" applyBorder="1"/>
    <xf numFmtId="3" fontId="8" fillId="2" borderId="1" xfId="0" applyNumberFormat="1" applyFont="1" applyFill="1" applyBorder="1"/>
    <xf numFmtId="3" fontId="6" fillId="0" borderId="4" xfId="0" applyNumberFormat="1" applyFont="1" applyBorder="1"/>
    <xf numFmtId="0" fontId="15"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vertical="center" wrapText="1"/>
    </xf>
    <xf numFmtId="49" fontId="13" fillId="0" borderId="1" xfId="1" applyNumberFormat="1" applyFont="1" applyBorder="1" applyAlignment="1">
      <alignment horizontal="center"/>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14" fillId="0" borderId="1" xfId="1" applyFont="1" applyBorder="1" applyAlignment="1">
      <alignment horizontal="left" vertical="center"/>
    </xf>
    <xf numFmtId="3" fontId="14" fillId="0" borderId="1" xfId="1" applyNumberFormat="1" applyFont="1" applyBorder="1" applyAlignment="1">
      <alignment horizontal="center" vertical="center"/>
    </xf>
    <xf numFmtId="3" fontId="13" fillId="0" borderId="1" xfId="1" applyNumberFormat="1" applyFont="1" applyBorder="1" applyAlignment="1">
      <alignment horizontal="center" vertical="center"/>
    </xf>
    <xf numFmtId="0" fontId="13" fillId="0" borderId="0" xfId="1" applyFont="1" applyAlignment="1">
      <alignment horizontal="center"/>
    </xf>
    <xf numFmtId="0" fontId="14" fillId="0" borderId="1" xfId="1" applyFont="1" applyBorder="1" applyAlignment="1">
      <alignment horizontal="center" vertical="center"/>
    </xf>
    <xf numFmtId="0" fontId="13" fillId="0" borderId="1" xfId="1" applyFont="1" applyBorder="1" applyAlignment="1">
      <alignment horizontal="center" vertical="center"/>
    </xf>
    <xf numFmtId="3" fontId="7" fillId="0" borderId="1" xfId="0" applyNumberFormat="1" applyFont="1" applyBorder="1"/>
    <xf numFmtId="3" fontId="8" fillId="0" borderId="1" xfId="0" applyNumberFormat="1" applyFont="1" applyBorder="1"/>
    <xf numFmtId="0" fontId="7" fillId="0" borderId="0" xfId="1" applyFont="1" applyAlignment="1">
      <alignment horizontal="right" wrapText="1"/>
    </xf>
    <xf numFmtId="0" fontId="17" fillId="0" borderId="2" xfId="1" applyFont="1" applyBorder="1" applyAlignment="1">
      <alignment wrapText="1"/>
    </xf>
    <xf numFmtId="0" fontId="14" fillId="0" borderId="1" xfId="1" applyFont="1" applyBorder="1" applyAlignment="1">
      <alignment horizontal="center"/>
    </xf>
    <xf numFmtId="0" fontId="13" fillId="0" borderId="1" xfId="1" applyFont="1" applyBorder="1" applyAlignment="1">
      <alignment horizontal="center"/>
    </xf>
    <xf numFmtId="49" fontId="14" fillId="0" borderId="1" xfId="1" applyNumberFormat="1" applyFont="1" applyBorder="1" applyAlignment="1">
      <alignment horizontal="center"/>
    </xf>
    <xf numFmtId="0" fontId="12" fillId="0" borderId="1" xfId="0" applyFont="1" applyBorder="1"/>
    <xf numFmtId="0" fontId="8" fillId="0" borderId="2" xfId="1" applyFont="1" applyBorder="1" applyAlignment="1">
      <alignment horizontal="center"/>
    </xf>
    <xf numFmtId="0" fontId="18" fillId="0" borderId="2" xfId="1" applyFont="1" applyBorder="1"/>
    <xf numFmtId="0" fontId="6" fillId="0" borderId="5" xfId="0" applyFont="1" applyBorder="1" applyAlignment="1">
      <alignment wrapText="1"/>
    </xf>
    <xf numFmtId="0" fontId="11" fillId="0" borderId="1" xfId="0" applyFont="1" applyBorder="1"/>
    <xf numFmtId="0" fontId="12" fillId="0" borderId="1" xfId="0" applyFont="1" applyBorder="1" applyAlignment="1">
      <alignment wrapText="1"/>
    </xf>
    <xf numFmtId="0" fontId="10" fillId="0" borderId="5" xfId="0" applyFont="1" applyBorder="1" applyAlignment="1">
      <alignment wrapText="1"/>
    </xf>
    <xf numFmtId="0" fontId="7" fillId="0" borderId="11" xfId="0" applyFont="1" applyBorder="1" applyAlignment="1">
      <alignment wrapText="1"/>
    </xf>
    <xf numFmtId="0" fontId="13" fillId="2" borderId="2" xfId="1" applyFont="1" applyFill="1" applyBorder="1"/>
    <xf numFmtId="0" fontId="15" fillId="0" borderId="2" xfId="1" applyFont="1" applyBorder="1" applyAlignment="1">
      <alignment horizontal="left" vertical="center" wrapText="1"/>
    </xf>
    <xf numFmtId="49" fontId="22" fillId="0" borderId="1" xfId="0" applyNumberFormat="1" applyFont="1" applyBorder="1" applyAlignment="1">
      <alignment horizontal="left" wrapText="1"/>
    </xf>
    <xf numFmtId="0" fontId="15" fillId="0" borderId="1" xfId="1" applyFont="1" applyBorder="1" applyAlignment="1">
      <alignment horizontal="left" wrapText="1"/>
    </xf>
    <xf numFmtId="0" fontId="13" fillId="0" borderId="1" xfId="1" applyFont="1" applyBorder="1" applyAlignment="1">
      <alignment horizontal="left"/>
    </xf>
    <xf numFmtId="49" fontId="23" fillId="3" borderId="1" xfId="0" applyNumberFormat="1" applyFont="1" applyFill="1" applyBorder="1" applyAlignment="1">
      <alignment horizontal="left" vertical="top" wrapText="1"/>
    </xf>
    <xf numFmtId="49" fontId="22" fillId="3" borderId="1" xfId="0" applyNumberFormat="1" applyFont="1" applyFill="1" applyBorder="1" applyAlignment="1">
      <alignment horizontal="left" vertical="top" wrapText="1"/>
    </xf>
    <xf numFmtId="0" fontId="13" fillId="2" borderId="1" xfId="0" applyFont="1" applyFill="1" applyBorder="1" applyAlignment="1">
      <alignment wrapText="1"/>
    </xf>
    <xf numFmtId="0" fontId="13" fillId="0" borderId="2" xfId="1" applyFont="1" applyBorder="1" applyAlignment="1">
      <alignment horizontal="center" vertical="center"/>
    </xf>
    <xf numFmtId="0" fontId="12" fillId="0" borderId="12" xfId="0" applyFont="1" applyBorder="1" applyAlignment="1">
      <alignment wrapText="1"/>
    </xf>
    <xf numFmtId="0" fontId="13" fillId="0" borderId="2" xfId="1" applyFont="1" applyBorder="1" applyAlignment="1">
      <alignment horizontal="center"/>
    </xf>
    <xf numFmtId="0" fontId="14" fillId="0" borderId="2" xfId="1" applyFont="1" applyBorder="1"/>
    <xf numFmtId="0" fontId="14" fillId="0" borderId="2" xfId="1" applyFont="1" applyBorder="1" applyAlignment="1">
      <alignment wrapText="1"/>
    </xf>
    <xf numFmtId="0" fontId="13" fillId="0" borderId="2" xfId="1" applyFont="1" applyBorder="1" applyAlignment="1">
      <alignment wrapText="1"/>
    </xf>
    <xf numFmtId="0" fontId="12" fillId="4" borderId="1" xfId="0" applyFont="1" applyFill="1" applyBorder="1" applyAlignment="1">
      <alignment wrapText="1"/>
    </xf>
    <xf numFmtId="3" fontId="7" fillId="4" borderId="1" xfId="0" applyNumberFormat="1" applyFont="1" applyFill="1" applyBorder="1"/>
    <xf numFmtId="49" fontId="24" fillId="0" borderId="1" xfId="0" applyNumberFormat="1" applyFont="1" applyBorder="1" applyAlignment="1">
      <alignment horizontal="left" vertical="top" wrapText="1"/>
    </xf>
    <xf numFmtId="0" fontId="13" fillId="4" borderId="1" xfId="1" applyFont="1" applyFill="1" applyBorder="1" applyAlignment="1">
      <alignment horizontal="center"/>
    </xf>
    <xf numFmtId="0" fontId="24" fillId="4" borderId="1" xfId="0" applyFont="1" applyFill="1" applyBorder="1"/>
    <xf numFmtId="3" fontId="13" fillId="4" borderId="1" xfId="1" applyNumberFormat="1" applyFont="1" applyFill="1" applyBorder="1" applyAlignment="1">
      <alignment horizontal="center" vertical="center"/>
    </xf>
    <xf numFmtId="3" fontId="14" fillId="4" borderId="1" xfId="1" applyNumberFormat="1" applyFont="1" applyFill="1" applyBorder="1" applyAlignment="1">
      <alignment horizontal="center" vertical="center"/>
    </xf>
    <xf numFmtId="49" fontId="14" fillId="4" borderId="1" xfId="1" applyNumberFormat="1" applyFont="1" applyFill="1" applyBorder="1" applyAlignment="1">
      <alignment horizontal="center"/>
    </xf>
    <xf numFmtId="0" fontId="14" fillId="4" borderId="1" xfId="1" applyFont="1" applyFill="1" applyBorder="1" applyAlignment="1">
      <alignment horizontal="left"/>
    </xf>
    <xf numFmtId="0" fontId="15" fillId="4" borderId="2" xfId="1" applyFont="1" applyFill="1" applyBorder="1" applyAlignment="1">
      <alignment wrapText="1"/>
    </xf>
    <xf numFmtId="49" fontId="13" fillId="4" borderId="1" xfId="1" applyNumberFormat="1" applyFont="1" applyFill="1" applyBorder="1" applyAlignment="1">
      <alignment horizontal="center" vertical="center"/>
    </xf>
    <xf numFmtId="0" fontId="3" fillId="4" borderId="2" xfId="1" applyFont="1" applyFill="1" applyBorder="1" applyAlignment="1">
      <alignment wrapText="1"/>
    </xf>
    <xf numFmtId="0" fontId="11" fillId="0" borderId="0" xfId="0" applyFont="1" applyAlignment="1">
      <alignment horizontal="center"/>
    </xf>
    <xf numFmtId="0" fontId="11" fillId="0" borderId="10" xfId="0" applyFont="1" applyBorder="1" applyAlignment="1">
      <alignment horizontal="center"/>
    </xf>
    <xf numFmtId="0" fontId="6" fillId="0" borderId="0" xfId="0" applyFont="1" applyAlignment="1">
      <alignment horizontal="center"/>
    </xf>
    <xf numFmtId="0" fontId="9" fillId="0" borderId="0" xfId="1" applyFont="1" applyAlignment="1">
      <alignment horizontal="center" wrapText="1"/>
    </xf>
    <xf numFmtId="0" fontId="13" fillId="0" borderId="10" xfId="1" applyFont="1" applyBorder="1" applyAlignment="1">
      <alignment horizontal="center"/>
    </xf>
    <xf numFmtId="0" fontId="25" fillId="0" borderId="0" xfId="1" applyFont="1"/>
    <xf numFmtId="0" fontId="26" fillId="0" borderId="0" xfId="0" applyFont="1" applyAlignment="1">
      <alignment horizontal="center"/>
    </xf>
  </cellXfs>
  <cellStyles count="3">
    <cellStyle name="Įprastas" xfId="0" builtinId="0"/>
    <cellStyle name="Normal 2" xfId="2" xr:uid="{9FD68C6E-B7FD-4AE0-958E-C702A9EBE3F3}"/>
    <cellStyle name="Paprastas 2" xfId="1" xr:uid="{E3A22214-675A-4DCA-9EC7-FE1AAF8389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82443-BBE4-4203-AD58-634ABAC741C3}">
  <dimension ref="A1:C53"/>
  <sheetViews>
    <sheetView tabSelected="1" zoomScaleNormal="100" workbookViewId="0">
      <selection activeCell="B1" sqref="B1:C1"/>
    </sheetView>
  </sheetViews>
  <sheetFormatPr defaultColWidth="9.109375" defaultRowHeight="13.2" x14ac:dyDescent="0.25"/>
  <cols>
    <col min="1" max="1" width="11" style="6" customWidth="1"/>
    <col min="2" max="2" width="50.5546875" style="6" customWidth="1"/>
    <col min="3" max="3" width="16.6640625" style="6" customWidth="1"/>
    <col min="4" max="16384" width="9.109375" style="6"/>
  </cols>
  <sheetData>
    <row r="1" spans="1:3" x14ac:dyDescent="0.25">
      <c r="B1" s="80" t="s">
        <v>110</v>
      </c>
      <c r="C1" s="80"/>
    </row>
    <row r="2" spans="1:3" x14ac:dyDescent="0.25">
      <c r="B2" s="74" t="s">
        <v>31</v>
      </c>
      <c r="C2" s="74"/>
    </row>
    <row r="3" spans="1:3" x14ac:dyDescent="0.25">
      <c r="B3" s="74" t="s">
        <v>38</v>
      </c>
      <c r="C3" s="74"/>
    </row>
    <row r="4" spans="1:3" x14ac:dyDescent="0.25">
      <c r="B4" s="74" t="s">
        <v>106</v>
      </c>
      <c r="C4" s="74"/>
    </row>
    <row r="5" spans="1:3" x14ac:dyDescent="0.25">
      <c r="B5" s="74" t="s">
        <v>29</v>
      </c>
      <c r="C5" s="74"/>
    </row>
    <row r="6" spans="1:3" ht="9" customHeight="1" x14ac:dyDescent="0.25"/>
    <row r="7" spans="1:3" x14ac:dyDescent="0.25">
      <c r="A7" s="76" t="s">
        <v>47</v>
      </c>
      <c r="B7" s="76"/>
      <c r="C7" s="76"/>
    </row>
    <row r="8" spans="1:3" ht="6.75" customHeight="1" x14ac:dyDescent="0.25"/>
    <row r="9" spans="1:3" ht="13.8" thickBot="1" x14ac:dyDescent="0.3">
      <c r="C9" s="7" t="s">
        <v>14</v>
      </c>
    </row>
    <row r="10" spans="1:3" ht="27.6" thickTop="1" thickBot="1" x14ac:dyDescent="0.3">
      <c r="A10" s="8" t="s">
        <v>15</v>
      </c>
      <c r="B10" s="9" t="s">
        <v>16</v>
      </c>
      <c r="C10" s="10" t="s">
        <v>17</v>
      </c>
    </row>
    <row r="11" spans="1:3" ht="13.8" thickTop="1" x14ac:dyDescent="0.25">
      <c r="A11" s="11" t="s">
        <v>13</v>
      </c>
      <c r="B11" s="11" t="s">
        <v>18</v>
      </c>
      <c r="C11" s="18">
        <f>C12</f>
        <v>220354</v>
      </c>
    </row>
    <row r="12" spans="1:3" x14ac:dyDescent="0.25">
      <c r="A12" s="11" t="s">
        <v>19</v>
      </c>
      <c r="B12" s="11" t="s">
        <v>20</v>
      </c>
      <c r="C12" s="18">
        <f>C13+C22</f>
        <v>220354</v>
      </c>
    </row>
    <row r="13" spans="1:3" ht="26.4" x14ac:dyDescent="0.25">
      <c r="A13" s="12" t="s">
        <v>21</v>
      </c>
      <c r="B13" s="13" t="s">
        <v>22</v>
      </c>
      <c r="C13" s="19">
        <f>C14+C17</f>
        <v>154408</v>
      </c>
    </row>
    <row r="14" spans="1:3" ht="39.6" x14ac:dyDescent="0.25">
      <c r="A14" s="12" t="s">
        <v>49</v>
      </c>
      <c r="B14" s="43" t="s">
        <v>50</v>
      </c>
      <c r="C14" s="19">
        <f>C15+C16</f>
        <v>142056</v>
      </c>
    </row>
    <row r="15" spans="1:3" ht="26.4" x14ac:dyDescent="0.25">
      <c r="A15" s="40"/>
      <c r="B15" s="47" t="s">
        <v>51</v>
      </c>
      <c r="C15" s="33">
        <v>58000</v>
      </c>
    </row>
    <row r="16" spans="1:3" ht="26.4" x14ac:dyDescent="0.25">
      <c r="A16" s="40"/>
      <c r="B16" s="47" t="s">
        <v>52</v>
      </c>
      <c r="C16" s="33">
        <v>84056</v>
      </c>
    </row>
    <row r="17" spans="1:3" x14ac:dyDescent="0.25">
      <c r="A17" s="12" t="s">
        <v>53</v>
      </c>
      <c r="B17" s="46" t="s">
        <v>54</v>
      </c>
      <c r="C17" s="34">
        <f>SUM(C18:C21)</f>
        <v>12352</v>
      </c>
    </row>
    <row r="18" spans="1:3" ht="52.8" x14ac:dyDescent="0.25">
      <c r="A18" s="40"/>
      <c r="B18" s="45" t="s">
        <v>55</v>
      </c>
      <c r="C18" s="33">
        <v>4117</v>
      </c>
    </row>
    <row r="19" spans="1:3" ht="92.4" x14ac:dyDescent="0.25">
      <c r="A19" s="40"/>
      <c r="B19" s="62" t="s">
        <v>108</v>
      </c>
      <c r="C19" s="63">
        <v>1360</v>
      </c>
    </row>
    <row r="20" spans="1:3" ht="79.2" x14ac:dyDescent="0.25">
      <c r="A20" s="40"/>
      <c r="B20" s="62" t="s">
        <v>109</v>
      </c>
      <c r="C20" s="63">
        <v>285</v>
      </c>
    </row>
    <row r="21" spans="1:3" ht="39.6" x14ac:dyDescent="0.25">
      <c r="A21" s="40"/>
      <c r="B21" s="57" t="s">
        <v>81</v>
      </c>
      <c r="C21" s="33">
        <v>6590</v>
      </c>
    </row>
    <row r="22" spans="1:3" x14ac:dyDescent="0.25">
      <c r="A22" s="12" t="s">
        <v>40</v>
      </c>
      <c r="B22" s="13" t="s">
        <v>41</v>
      </c>
      <c r="C22" s="34">
        <f>C23</f>
        <v>65946</v>
      </c>
    </row>
    <row r="23" spans="1:3" ht="39.6" x14ac:dyDescent="0.25">
      <c r="A23" s="12" t="s">
        <v>56</v>
      </c>
      <c r="B23" s="46" t="s">
        <v>57</v>
      </c>
      <c r="C23" s="34">
        <f>C24</f>
        <v>65946</v>
      </c>
    </row>
    <row r="24" spans="1:3" ht="26.4" x14ac:dyDescent="0.25">
      <c r="A24" s="40"/>
      <c r="B24" s="47" t="s">
        <v>52</v>
      </c>
      <c r="C24" s="33">
        <v>65946</v>
      </c>
    </row>
    <row r="25" spans="1:3" x14ac:dyDescent="0.25">
      <c r="A25" s="11" t="s">
        <v>62</v>
      </c>
      <c r="B25" s="11" t="s">
        <v>63</v>
      </c>
      <c r="C25" s="34">
        <f>C26</f>
        <v>1400</v>
      </c>
    </row>
    <row r="26" spans="1:3" x14ac:dyDescent="0.25">
      <c r="A26" s="11" t="s">
        <v>58</v>
      </c>
      <c r="B26" s="11" t="s">
        <v>59</v>
      </c>
      <c r="C26" s="34">
        <f>C27</f>
        <v>1400</v>
      </c>
    </row>
    <row r="27" spans="1:3" ht="13.8" thickBot="1" x14ac:dyDescent="0.3">
      <c r="A27" s="44" t="s">
        <v>61</v>
      </c>
      <c r="B27" s="44" t="s">
        <v>60</v>
      </c>
      <c r="C27" s="33">
        <v>1400</v>
      </c>
    </row>
    <row r="28" spans="1:3" ht="15" customHeight="1" thickBot="1" x14ac:dyDescent="0.3">
      <c r="A28" s="14"/>
      <c r="B28" s="15" t="s">
        <v>23</v>
      </c>
      <c r="C28" s="20">
        <f>C11+C25</f>
        <v>221754</v>
      </c>
    </row>
    <row r="29" spans="1:3" x14ac:dyDescent="0.25">
      <c r="A29" s="75" t="s">
        <v>24</v>
      </c>
      <c r="B29" s="75"/>
      <c r="C29" s="75"/>
    </row>
    <row r="30" spans="1:3" x14ac:dyDescent="0.25">
      <c r="A30" s="16"/>
      <c r="B30" s="16"/>
      <c r="C30" s="16"/>
    </row>
    <row r="31" spans="1:3" x14ac:dyDescent="0.25">
      <c r="A31" s="16"/>
      <c r="B31" s="16"/>
      <c r="C31" s="16"/>
    </row>
    <row r="32" spans="1:3" x14ac:dyDescent="0.25">
      <c r="A32" s="6" t="s">
        <v>46</v>
      </c>
      <c r="C32" s="16"/>
    </row>
    <row r="33" spans="1:3" x14ac:dyDescent="0.25">
      <c r="A33" s="16"/>
      <c r="B33" s="16"/>
      <c r="C33" s="16"/>
    </row>
    <row r="34" spans="1:3" x14ac:dyDescent="0.25">
      <c r="A34" s="16"/>
      <c r="B34" s="16"/>
      <c r="C34" s="16"/>
    </row>
    <row r="35" spans="1:3" x14ac:dyDescent="0.25">
      <c r="A35" s="16"/>
      <c r="B35" s="16"/>
      <c r="C35" s="16"/>
    </row>
    <row r="36" spans="1:3" x14ac:dyDescent="0.25">
      <c r="A36" s="16"/>
      <c r="B36" s="16"/>
      <c r="C36" s="16"/>
    </row>
    <row r="37" spans="1:3" x14ac:dyDescent="0.25">
      <c r="A37" s="16"/>
      <c r="B37" s="16"/>
      <c r="C37" s="16"/>
    </row>
    <row r="38" spans="1:3" x14ac:dyDescent="0.25">
      <c r="A38" s="16"/>
      <c r="B38" s="16"/>
      <c r="C38" s="16"/>
    </row>
    <row r="39" spans="1:3" x14ac:dyDescent="0.25">
      <c r="A39" s="16"/>
      <c r="B39" s="16"/>
      <c r="C39" s="16"/>
    </row>
    <row r="40" spans="1:3" x14ac:dyDescent="0.25">
      <c r="A40" s="16"/>
      <c r="B40" s="16"/>
      <c r="C40" s="16"/>
    </row>
    <row r="41" spans="1:3" x14ac:dyDescent="0.25">
      <c r="A41" s="16"/>
      <c r="B41" s="16"/>
      <c r="C41" s="16"/>
    </row>
    <row r="42" spans="1:3" x14ac:dyDescent="0.25">
      <c r="A42" s="16"/>
      <c r="B42" s="16"/>
      <c r="C42" s="16"/>
    </row>
    <row r="43" spans="1:3" ht="12.75" customHeight="1" x14ac:dyDescent="0.25"/>
    <row r="44" spans="1:3" ht="12.75" customHeight="1" x14ac:dyDescent="0.25"/>
    <row r="45" spans="1:3" ht="12.75" customHeight="1" x14ac:dyDescent="0.25"/>
    <row r="46" spans="1:3" ht="12.75" customHeight="1" x14ac:dyDescent="0.25"/>
    <row r="47" spans="1:3" ht="12.75" customHeight="1" x14ac:dyDescent="0.25">
      <c r="C47" s="17"/>
    </row>
    <row r="48" spans="1:3" ht="12.75" customHeight="1" x14ac:dyDescent="0.25"/>
    <row r="49" ht="12.75" customHeight="1" x14ac:dyDescent="0.25"/>
    <row r="50" ht="12.75" customHeight="1" x14ac:dyDescent="0.25"/>
    <row r="51" ht="12.75" customHeight="1" x14ac:dyDescent="0.25"/>
    <row r="52" ht="12.75" customHeight="1" x14ac:dyDescent="0.25"/>
    <row r="53" ht="12.75" customHeight="1" x14ac:dyDescent="0.25"/>
  </sheetData>
  <mergeCells count="7">
    <mergeCell ref="B1:C1"/>
    <mergeCell ref="A29:C29"/>
    <mergeCell ref="B2:C2"/>
    <mergeCell ref="B3:C3"/>
    <mergeCell ref="B4:C4"/>
    <mergeCell ref="A7:C7"/>
    <mergeCell ref="B5:C5"/>
  </mergeCells>
  <printOptions horizontalCentered="1"/>
  <pageMargins left="1.1811023622047245" right="0.39370078740157483" top="0.78740157480314965" bottom="0.78740157480314965" header="0.31496062992125984" footer="0.31496062992125984"/>
  <pageSetup paperSize="9"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38443-3989-4DAF-91FE-28E881D87C0C}">
  <sheetPr>
    <pageSetUpPr fitToPage="1"/>
  </sheetPr>
  <dimension ref="A1:G54"/>
  <sheetViews>
    <sheetView showZeros="0" zoomScaleNormal="100" workbookViewId="0">
      <selection activeCell="E1" sqref="E1"/>
    </sheetView>
  </sheetViews>
  <sheetFormatPr defaultColWidth="9.109375" defaultRowHeight="13.2" x14ac:dyDescent="0.25"/>
  <cols>
    <col min="1" max="1" width="6.109375" style="1" customWidth="1"/>
    <col min="2" max="2" width="53.5546875" style="1" customWidth="1"/>
    <col min="3" max="7" width="15.6640625" style="1" customWidth="1"/>
    <col min="8" max="16384" width="9.109375" style="1"/>
  </cols>
  <sheetData>
    <row r="1" spans="1:7" ht="13.8" x14ac:dyDescent="0.25">
      <c r="E1" s="79" t="s">
        <v>111</v>
      </c>
    </row>
    <row r="2" spans="1:7" ht="14.25" customHeight="1" x14ac:dyDescent="0.25">
      <c r="C2" s="2"/>
      <c r="D2" s="2"/>
      <c r="E2" s="2" t="s">
        <v>0</v>
      </c>
      <c r="F2" s="2"/>
    </row>
    <row r="3" spans="1:7" ht="13.8" x14ac:dyDescent="0.25">
      <c r="C3" s="3"/>
      <c r="D3" s="3"/>
      <c r="E3" s="3" t="s">
        <v>1</v>
      </c>
      <c r="F3" s="3"/>
    </row>
    <row r="4" spans="1:7" ht="13.8" x14ac:dyDescent="0.25">
      <c r="C4" s="3"/>
      <c r="D4" s="3"/>
      <c r="E4" s="3" t="s">
        <v>107</v>
      </c>
      <c r="F4" s="3"/>
    </row>
    <row r="5" spans="1:7" x14ac:dyDescent="0.25">
      <c r="E5" s="1" t="s">
        <v>30</v>
      </c>
    </row>
    <row r="6" spans="1:7" x14ac:dyDescent="0.25">
      <c r="C6" s="4"/>
    </row>
    <row r="7" spans="1:7" ht="15.75" customHeight="1" x14ac:dyDescent="0.3">
      <c r="A7" s="77" t="s">
        <v>48</v>
      </c>
      <c r="B7" s="77"/>
      <c r="C7" s="77"/>
      <c r="D7" s="77"/>
      <c r="E7" s="77"/>
      <c r="F7" s="77"/>
      <c r="G7" s="77"/>
    </row>
    <row r="8" spans="1:7" x14ac:dyDescent="0.25">
      <c r="B8" s="5"/>
      <c r="C8" s="5"/>
    </row>
    <row r="9" spans="1:7" x14ac:dyDescent="0.25">
      <c r="B9" s="5"/>
      <c r="C9" s="35"/>
      <c r="D9" s="35"/>
      <c r="E9" s="35"/>
      <c r="F9" s="35"/>
      <c r="G9" s="35" t="s">
        <v>14</v>
      </c>
    </row>
    <row r="10" spans="1:7" ht="57.75" customHeight="1" x14ac:dyDescent="0.25">
      <c r="A10" s="23" t="s">
        <v>2</v>
      </c>
      <c r="B10" s="22" t="s">
        <v>3</v>
      </c>
      <c r="C10" s="22" t="s">
        <v>4</v>
      </c>
      <c r="D10" s="22" t="s">
        <v>32</v>
      </c>
      <c r="E10" s="22" t="s">
        <v>39</v>
      </c>
      <c r="F10" s="22" t="s">
        <v>80</v>
      </c>
      <c r="G10" s="22" t="s">
        <v>33</v>
      </c>
    </row>
    <row r="11" spans="1:7" x14ac:dyDescent="0.25">
      <c r="A11" s="25">
        <v>1</v>
      </c>
      <c r="B11" s="25">
        <v>2</v>
      </c>
      <c r="C11" s="26">
        <v>3</v>
      </c>
      <c r="D11" s="26">
        <v>4</v>
      </c>
      <c r="E11" s="26">
        <v>5</v>
      </c>
      <c r="F11" s="26">
        <v>6</v>
      </c>
      <c r="G11" s="26">
        <v>7</v>
      </c>
    </row>
    <row r="12" spans="1:7" ht="13.8" x14ac:dyDescent="0.25">
      <c r="A12" s="31" t="s">
        <v>5</v>
      </c>
      <c r="B12" s="27" t="s">
        <v>9</v>
      </c>
      <c r="C12" s="28">
        <f>C13+C18+C21</f>
        <v>185952</v>
      </c>
      <c r="D12" s="28">
        <f t="shared" ref="D12:G12" si="0">D13+D18+D21</f>
        <v>7950</v>
      </c>
      <c r="E12" s="28">
        <f t="shared" si="0"/>
        <v>208002</v>
      </c>
      <c r="F12" s="28">
        <f t="shared" si="0"/>
        <v>0</v>
      </c>
      <c r="G12" s="28">
        <f t="shared" si="0"/>
        <v>-30000</v>
      </c>
    </row>
    <row r="13" spans="1:7" ht="27.6" x14ac:dyDescent="0.25">
      <c r="A13" s="37" t="s">
        <v>6</v>
      </c>
      <c r="B13" s="21" t="s">
        <v>66</v>
      </c>
      <c r="C13" s="28">
        <f>SUM(C14:C17)</f>
        <v>215952</v>
      </c>
      <c r="D13" s="28">
        <f t="shared" ref="D13:G13" si="1">SUM(D14:D17)</f>
        <v>7950</v>
      </c>
      <c r="E13" s="28">
        <f t="shared" si="1"/>
        <v>208002</v>
      </c>
      <c r="F13" s="28">
        <f t="shared" si="1"/>
        <v>0</v>
      </c>
      <c r="G13" s="28">
        <f t="shared" si="1"/>
        <v>0</v>
      </c>
    </row>
    <row r="14" spans="1:7" ht="13.8" x14ac:dyDescent="0.25">
      <c r="A14" s="65" t="s">
        <v>7</v>
      </c>
      <c r="B14" s="66" t="s">
        <v>112</v>
      </c>
      <c r="C14" s="67">
        <f>D14+E14+F14+G14</f>
        <v>1360</v>
      </c>
      <c r="D14" s="67">
        <v>1360</v>
      </c>
      <c r="E14" s="67"/>
      <c r="F14" s="67"/>
      <c r="G14" s="67"/>
    </row>
    <row r="15" spans="1:7" ht="13.8" x14ac:dyDescent="0.25">
      <c r="A15" s="38" t="s">
        <v>76</v>
      </c>
      <c r="B15" s="64" t="s">
        <v>82</v>
      </c>
      <c r="C15" s="29">
        <f>D15+E15+F15+G15</f>
        <v>6590</v>
      </c>
      <c r="D15" s="29">
        <v>6590</v>
      </c>
      <c r="E15" s="29"/>
      <c r="F15" s="29"/>
      <c r="G15" s="29"/>
    </row>
    <row r="16" spans="1:7" ht="27.6" x14ac:dyDescent="0.25">
      <c r="A16" s="56" t="s">
        <v>83</v>
      </c>
      <c r="B16" s="54" t="s">
        <v>71</v>
      </c>
      <c r="C16" s="29">
        <f>D16+E16+F16+G16</f>
        <v>150002</v>
      </c>
      <c r="D16" s="29"/>
      <c r="E16" s="29">
        <v>150002</v>
      </c>
      <c r="F16" s="29"/>
      <c r="G16" s="29"/>
    </row>
    <row r="17" spans="1:7" ht="27.6" x14ac:dyDescent="0.25">
      <c r="A17" s="56" t="s">
        <v>113</v>
      </c>
      <c r="B17" s="54" t="s">
        <v>72</v>
      </c>
      <c r="C17" s="29">
        <f>D17+E17+F17+G17</f>
        <v>58000</v>
      </c>
      <c r="D17" s="29"/>
      <c r="E17" s="29">
        <v>58000</v>
      </c>
      <c r="F17" s="29"/>
      <c r="G17" s="29"/>
    </row>
    <row r="18" spans="1:7" ht="27.6" x14ac:dyDescent="0.25">
      <c r="A18" s="41" t="s">
        <v>36</v>
      </c>
      <c r="B18" s="21" t="s">
        <v>25</v>
      </c>
      <c r="C18" s="28">
        <f>C19+C20</f>
        <v>-30000</v>
      </c>
      <c r="D18" s="28">
        <f t="shared" ref="D18:G18" si="2">D19+D20</f>
        <v>0</v>
      </c>
      <c r="E18" s="28">
        <f t="shared" si="2"/>
        <v>0</v>
      </c>
      <c r="F18" s="28">
        <f t="shared" si="2"/>
        <v>0</v>
      </c>
      <c r="G18" s="28">
        <f t="shared" si="2"/>
        <v>-30000</v>
      </c>
    </row>
    <row r="19" spans="1:7" ht="27.6" x14ac:dyDescent="0.25">
      <c r="A19" s="32" t="s">
        <v>37</v>
      </c>
      <c r="B19" s="54" t="s">
        <v>42</v>
      </c>
      <c r="C19" s="29">
        <f>D19+E19+F19+G19</f>
        <v>-10000</v>
      </c>
      <c r="D19" s="29"/>
      <c r="E19" s="29"/>
      <c r="F19" s="29"/>
      <c r="G19" s="29">
        <v>-10000</v>
      </c>
    </row>
    <row r="20" spans="1:7" ht="27.6" x14ac:dyDescent="0.25">
      <c r="A20" s="32" t="s">
        <v>43</v>
      </c>
      <c r="B20" s="55" t="s">
        <v>70</v>
      </c>
      <c r="C20" s="29">
        <f>D20+E20+F20+G20</f>
        <v>-20000</v>
      </c>
      <c r="D20" s="29"/>
      <c r="E20" s="29"/>
      <c r="F20" s="29"/>
      <c r="G20" s="29">
        <v>-20000</v>
      </c>
    </row>
    <row r="21" spans="1:7" ht="27.6" x14ac:dyDescent="0.25">
      <c r="A21" s="39" t="s">
        <v>13</v>
      </c>
      <c r="B21" s="51" t="s">
        <v>68</v>
      </c>
      <c r="C21" s="28">
        <f>C22+C23+C24</f>
        <v>0</v>
      </c>
      <c r="D21" s="28">
        <f t="shared" ref="D21:G21" si="3">D22+D23+D24</f>
        <v>0</v>
      </c>
      <c r="E21" s="28">
        <f t="shared" si="3"/>
        <v>0</v>
      </c>
      <c r="F21" s="28">
        <f t="shared" si="3"/>
        <v>0</v>
      </c>
      <c r="G21" s="28">
        <f t="shared" si="3"/>
        <v>0</v>
      </c>
    </row>
    <row r="22" spans="1:7" ht="15.6" x14ac:dyDescent="0.25">
      <c r="A22" s="24" t="s">
        <v>77</v>
      </c>
      <c r="B22" s="53" t="s">
        <v>73</v>
      </c>
      <c r="C22" s="29">
        <f>D22+E22+F22+G22</f>
        <v>-3700</v>
      </c>
      <c r="D22" s="29"/>
      <c r="E22" s="29"/>
      <c r="F22" s="29"/>
      <c r="G22" s="29">
        <v>-3700</v>
      </c>
    </row>
    <row r="23" spans="1:7" ht="15.6" x14ac:dyDescent="0.25">
      <c r="A23" s="24" t="s">
        <v>78</v>
      </c>
      <c r="B23" s="53" t="s">
        <v>74</v>
      </c>
      <c r="C23" s="29">
        <f t="shared" ref="C23:C24" si="4">D23+E23+F23+G23</f>
        <v>700</v>
      </c>
      <c r="D23" s="29"/>
      <c r="E23" s="29"/>
      <c r="F23" s="29"/>
      <c r="G23" s="29">
        <v>700</v>
      </c>
    </row>
    <row r="24" spans="1:7" ht="31.2" x14ac:dyDescent="0.25">
      <c r="A24" s="24" t="s">
        <v>79</v>
      </c>
      <c r="B24" s="53" t="s">
        <v>75</v>
      </c>
      <c r="C24" s="29">
        <f t="shared" si="4"/>
        <v>3000</v>
      </c>
      <c r="D24" s="29"/>
      <c r="E24" s="29"/>
      <c r="F24" s="29"/>
      <c r="G24" s="29">
        <v>3000</v>
      </c>
    </row>
    <row r="25" spans="1:7" ht="27.6" x14ac:dyDescent="0.25">
      <c r="A25" s="39" t="s">
        <v>8</v>
      </c>
      <c r="B25" s="36" t="s">
        <v>34</v>
      </c>
      <c r="C25" s="28">
        <f>C26+C28+C30</f>
        <v>-37683</v>
      </c>
      <c r="D25" s="28">
        <f t="shared" ref="D25" si="5">D26+D28+D30</f>
        <v>4117</v>
      </c>
      <c r="E25" s="28">
        <f t="shared" ref="E25" si="6">E26+E28+E30</f>
        <v>0</v>
      </c>
      <c r="F25" s="28">
        <f t="shared" ref="F25" si="7">F26+F28+F30</f>
        <v>0</v>
      </c>
      <c r="G25" s="28">
        <f t="shared" ref="G25" si="8">G26+G28+G30</f>
        <v>-41800</v>
      </c>
    </row>
    <row r="26" spans="1:7" ht="27.6" x14ac:dyDescent="0.25">
      <c r="A26" s="37" t="s">
        <v>10</v>
      </c>
      <c r="B26" s="49" t="s">
        <v>35</v>
      </c>
      <c r="C26" s="28">
        <f>C27</f>
        <v>4117</v>
      </c>
      <c r="D26" s="28">
        <f t="shared" ref="D26:G28" si="9">D27</f>
        <v>4117</v>
      </c>
      <c r="E26" s="28">
        <f t="shared" si="9"/>
        <v>0</v>
      </c>
      <c r="F26" s="28">
        <f t="shared" si="9"/>
        <v>0</v>
      </c>
      <c r="G26" s="28">
        <f t="shared" si="9"/>
        <v>0</v>
      </c>
    </row>
    <row r="27" spans="1:7" ht="13.8" x14ac:dyDescent="0.25">
      <c r="A27" s="38" t="s">
        <v>11</v>
      </c>
      <c r="B27" s="48" t="s">
        <v>64</v>
      </c>
      <c r="C27" s="29">
        <f t="shared" ref="C27" si="10">D27+E27+F27+G27</f>
        <v>4117</v>
      </c>
      <c r="D27" s="29">
        <v>4117</v>
      </c>
      <c r="E27" s="29"/>
      <c r="F27" s="29"/>
      <c r="G27" s="29"/>
    </row>
    <row r="28" spans="1:7" ht="27.6" x14ac:dyDescent="0.25">
      <c r="A28" s="37" t="s">
        <v>90</v>
      </c>
      <c r="B28" s="21" t="s">
        <v>25</v>
      </c>
      <c r="C28" s="28">
        <f>C29</f>
        <v>30000</v>
      </c>
      <c r="D28" s="28">
        <f t="shared" si="9"/>
        <v>0</v>
      </c>
      <c r="E28" s="28">
        <f t="shared" si="9"/>
        <v>0</v>
      </c>
      <c r="F28" s="28"/>
      <c r="G28" s="28">
        <f t="shared" si="9"/>
        <v>30000</v>
      </c>
    </row>
    <row r="29" spans="1:7" ht="27.6" x14ac:dyDescent="0.25">
      <c r="A29" s="38" t="s">
        <v>91</v>
      </c>
      <c r="B29" s="55" t="s">
        <v>70</v>
      </c>
      <c r="C29" s="29">
        <f t="shared" ref="C29" si="11">D29+E29+F29+G29</f>
        <v>30000</v>
      </c>
      <c r="D29" s="29"/>
      <c r="E29" s="29"/>
      <c r="F29" s="29"/>
      <c r="G29" s="29">
        <v>30000</v>
      </c>
    </row>
    <row r="30" spans="1:7" ht="13.8" x14ac:dyDescent="0.25">
      <c r="A30" s="39" t="s">
        <v>92</v>
      </c>
      <c r="B30" s="60" t="s">
        <v>85</v>
      </c>
      <c r="C30" s="28">
        <f>C31</f>
        <v>-71800</v>
      </c>
      <c r="D30" s="28">
        <f t="shared" ref="D30:G30" si="12">D31</f>
        <v>0</v>
      </c>
      <c r="E30" s="28">
        <f t="shared" si="12"/>
        <v>0</v>
      </c>
      <c r="F30" s="28">
        <f t="shared" si="12"/>
        <v>0</v>
      </c>
      <c r="G30" s="28">
        <f t="shared" si="12"/>
        <v>-71800</v>
      </c>
    </row>
    <row r="31" spans="1:7" ht="13.8" x14ac:dyDescent="0.25">
      <c r="A31" s="24" t="s">
        <v>93</v>
      </c>
      <c r="B31" s="48" t="s">
        <v>89</v>
      </c>
      <c r="C31" s="29">
        <f t="shared" ref="C31" si="13">D31+E31+F31+G31</f>
        <v>-71800</v>
      </c>
      <c r="D31" s="29"/>
      <c r="E31" s="29"/>
      <c r="F31" s="29"/>
      <c r="G31" s="29">
        <f>-17800-12000-42000</f>
        <v>-71800</v>
      </c>
    </row>
    <row r="32" spans="1:7" ht="15.6" x14ac:dyDescent="0.3">
      <c r="A32" s="39" t="s">
        <v>26</v>
      </c>
      <c r="B32" s="42" t="s">
        <v>65</v>
      </c>
      <c r="C32" s="28">
        <f>C33+C35</f>
        <v>1400</v>
      </c>
      <c r="D32" s="28">
        <f t="shared" ref="D32:G32" si="14">D33+D35</f>
        <v>0</v>
      </c>
      <c r="E32" s="28">
        <f t="shared" si="14"/>
        <v>0</v>
      </c>
      <c r="F32" s="28">
        <f t="shared" ref="F32" si="15">F33+F35</f>
        <v>1400</v>
      </c>
      <c r="G32" s="28">
        <f t="shared" si="14"/>
        <v>0</v>
      </c>
    </row>
    <row r="33" spans="1:7" ht="27.6" x14ac:dyDescent="0.25">
      <c r="A33" s="37" t="s">
        <v>27</v>
      </c>
      <c r="B33" s="21" t="s">
        <v>66</v>
      </c>
      <c r="C33" s="28">
        <f>C34</f>
        <v>400</v>
      </c>
      <c r="D33" s="28">
        <f t="shared" ref="D33:G33" si="16">D34</f>
        <v>0</v>
      </c>
      <c r="E33" s="28">
        <f t="shared" si="16"/>
        <v>0</v>
      </c>
      <c r="F33" s="28">
        <f t="shared" si="16"/>
        <v>400</v>
      </c>
      <c r="G33" s="28">
        <f t="shared" si="16"/>
        <v>0</v>
      </c>
    </row>
    <row r="34" spans="1:7" ht="27.6" x14ac:dyDescent="0.25">
      <c r="A34" s="24" t="s">
        <v>28</v>
      </c>
      <c r="B34" s="50" t="s">
        <v>67</v>
      </c>
      <c r="C34" s="29">
        <f t="shared" ref="C34" si="17">D34+E34+F34+G34</f>
        <v>400</v>
      </c>
      <c r="D34" s="28"/>
      <c r="E34" s="28"/>
      <c r="F34" s="29">
        <v>400</v>
      </c>
      <c r="G34" s="29"/>
    </row>
    <row r="35" spans="1:7" ht="27.6" x14ac:dyDescent="0.25">
      <c r="A35" s="39" t="s">
        <v>44</v>
      </c>
      <c r="B35" s="51" t="s">
        <v>68</v>
      </c>
      <c r="C35" s="28">
        <f>C36</f>
        <v>1000</v>
      </c>
      <c r="D35" s="28">
        <f t="shared" ref="D35:G35" si="18">D36</f>
        <v>0</v>
      </c>
      <c r="E35" s="28">
        <f t="shared" si="18"/>
        <v>0</v>
      </c>
      <c r="F35" s="28">
        <f t="shared" si="18"/>
        <v>1000</v>
      </c>
      <c r="G35" s="28">
        <f t="shared" si="18"/>
        <v>0</v>
      </c>
    </row>
    <row r="36" spans="1:7" ht="13.8" x14ac:dyDescent="0.25">
      <c r="A36" s="24" t="s">
        <v>45</v>
      </c>
      <c r="B36" s="52" t="s">
        <v>69</v>
      </c>
      <c r="C36" s="29">
        <f t="shared" ref="C36" si="19">D36+E36+F36+G36</f>
        <v>1000</v>
      </c>
      <c r="D36" s="29"/>
      <c r="E36" s="29"/>
      <c r="F36" s="29">
        <v>1000</v>
      </c>
      <c r="G36" s="29"/>
    </row>
    <row r="37" spans="1:7" ht="13.8" x14ac:dyDescent="0.25">
      <c r="A37" s="39" t="s">
        <v>94</v>
      </c>
      <c r="B37" s="59" t="s">
        <v>84</v>
      </c>
      <c r="C37" s="28">
        <f>C38+C40</f>
        <v>17800</v>
      </c>
      <c r="D37" s="28">
        <f t="shared" ref="D37:G37" si="20">D38+D40</f>
        <v>0</v>
      </c>
      <c r="E37" s="28">
        <f t="shared" si="20"/>
        <v>0</v>
      </c>
      <c r="F37" s="28">
        <f t="shared" si="20"/>
        <v>0</v>
      </c>
      <c r="G37" s="28">
        <f t="shared" si="20"/>
        <v>17800</v>
      </c>
    </row>
    <row r="38" spans="1:7" ht="27.6" x14ac:dyDescent="0.25">
      <c r="A38" s="39" t="s">
        <v>95</v>
      </c>
      <c r="B38" s="60" t="s">
        <v>68</v>
      </c>
      <c r="C38" s="28">
        <f>C39</f>
        <v>11500</v>
      </c>
      <c r="D38" s="28">
        <f t="shared" ref="D38:G38" si="21">D39</f>
        <v>0</v>
      </c>
      <c r="E38" s="28">
        <f t="shared" si="21"/>
        <v>0</v>
      </c>
      <c r="F38" s="28">
        <f t="shared" si="21"/>
        <v>0</v>
      </c>
      <c r="G38" s="28">
        <f t="shared" si="21"/>
        <v>11500</v>
      </c>
    </row>
    <row r="39" spans="1:7" ht="13.8" x14ac:dyDescent="0.25">
      <c r="A39" s="58" t="s">
        <v>96</v>
      </c>
      <c r="B39" s="48" t="s">
        <v>69</v>
      </c>
      <c r="C39" s="29">
        <f t="shared" ref="C39" si="22">D39+E39+F39+G39</f>
        <v>11500</v>
      </c>
      <c r="D39" s="28"/>
      <c r="E39" s="28"/>
      <c r="F39" s="29"/>
      <c r="G39" s="29">
        <v>11500</v>
      </c>
    </row>
    <row r="40" spans="1:7" ht="13.8" x14ac:dyDescent="0.25">
      <c r="A40" s="39" t="s">
        <v>97</v>
      </c>
      <c r="B40" s="60" t="s">
        <v>85</v>
      </c>
      <c r="C40" s="28">
        <f>C41</f>
        <v>6300</v>
      </c>
      <c r="D40" s="28">
        <f t="shared" ref="D40:G40" si="23">D41</f>
        <v>0</v>
      </c>
      <c r="E40" s="28">
        <f t="shared" si="23"/>
        <v>0</v>
      </c>
      <c r="F40" s="28">
        <f t="shared" si="23"/>
        <v>0</v>
      </c>
      <c r="G40" s="28">
        <f t="shared" si="23"/>
        <v>6300</v>
      </c>
    </row>
    <row r="41" spans="1:7" ht="15.6" x14ac:dyDescent="0.25">
      <c r="A41" s="24" t="s">
        <v>98</v>
      </c>
      <c r="B41" s="53" t="s">
        <v>86</v>
      </c>
      <c r="C41" s="29">
        <f t="shared" ref="C41" si="24">D41+E41+F41+G41</f>
        <v>6300</v>
      </c>
      <c r="D41" s="29"/>
      <c r="E41" s="29"/>
      <c r="F41" s="29"/>
      <c r="G41" s="29">
        <v>6300</v>
      </c>
    </row>
    <row r="42" spans="1:7" ht="13.8" x14ac:dyDescent="0.25">
      <c r="A42" s="39" t="s">
        <v>99</v>
      </c>
      <c r="B42" s="59" t="s">
        <v>102</v>
      </c>
      <c r="C42" s="28">
        <f>C43</f>
        <v>42000</v>
      </c>
      <c r="D42" s="28">
        <f t="shared" ref="D42:G43" si="25">D43</f>
        <v>0</v>
      </c>
      <c r="E42" s="28">
        <f t="shared" si="25"/>
        <v>0</v>
      </c>
      <c r="F42" s="28">
        <f t="shared" si="25"/>
        <v>0</v>
      </c>
      <c r="G42" s="28">
        <f t="shared" si="25"/>
        <v>42000</v>
      </c>
    </row>
    <row r="43" spans="1:7" ht="27.6" x14ac:dyDescent="0.25">
      <c r="A43" s="39" t="s">
        <v>100</v>
      </c>
      <c r="B43" s="21" t="s">
        <v>35</v>
      </c>
      <c r="C43" s="28">
        <f>C44</f>
        <v>42000</v>
      </c>
      <c r="D43" s="28">
        <f t="shared" si="25"/>
        <v>0</v>
      </c>
      <c r="E43" s="28">
        <f t="shared" si="25"/>
        <v>0</v>
      </c>
      <c r="F43" s="28">
        <f t="shared" si="25"/>
        <v>0</v>
      </c>
      <c r="G43" s="28">
        <f t="shared" si="25"/>
        <v>42000</v>
      </c>
    </row>
    <row r="44" spans="1:7" ht="27.6" x14ac:dyDescent="0.25">
      <c r="A44" s="24" t="s">
        <v>101</v>
      </c>
      <c r="B44" s="61" t="s">
        <v>88</v>
      </c>
      <c r="C44" s="29">
        <f t="shared" ref="C44" si="26">D44+E44+F44+G44</f>
        <v>42000</v>
      </c>
      <c r="D44" s="29"/>
      <c r="E44" s="29"/>
      <c r="F44" s="29"/>
      <c r="G44" s="29">
        <v>42000</v>
      </c>
    </row>
    <row r="45" spans="1:7" ht="13.8" x14ac:dyDescent="0.25">
      <c r="A45" s="39" t="s">
        <v>103</v>
      </c>
      <c r="B45" s="59" t="s">
        <v>87</v>
      </c>
      <c r="C45" s="28">
        <f>C46</f>
        <v>12000</v>
      </c>
      <c r="D45" s="28">
        <f t="shared" ref="D45:G45" si="27">D46</f>
        <v>0</v>
      </c>
      <c r="E45" s="28">
        <f t="shared" si="27"/>
        <v>0</v>
      </c>
      <c r="F45" s="28">
        <f t="shared" si="27"/>
        <v>0</v>
      </c>
      <c r="G45" s="28">
        <f t="shared" si="27"/>
        <v>12000</v>
      </c>
    </row>
    <row r="46" spans="1:7" ht="27.6" x14ac:dyDescent="0.25">
      <c r="A46" s="39" t="s">
        <v>104</v>
      </c>
      <c r="B46" s="21" t="s">
        <v>35</v>
      </c>
      <c r="C46" s="28">
        <f>C47</f>
        <v>12000</v>
      </c>
      <c r="D46" s="28">
        <f t="shared" ref="D46:G46" si="28">D47</f>
        <v>0</v>
      </c>
      <c r="E46" s="28">
        <f t="shared" si="28"/>
        <v>0</v>
      </c>
      <c r="F46" s="28">
        <f t="shared" si="28"/>
        <v>0</v>
      </c>
      <c r="G46" s="28">
        <f t="shared" si="28"/>
        <v>12000</v>
      </c>
    </row>
    <row r="47" spans="1:7" ht="27.6" x14ac:dyDescent="0.25">
      <c r="A47" s="24" t="s">
        <v>105</v>
      </c>
      <c r="B47" s="61" t="s">
        <v>88</v>
      </c>
      <c r="C47" s="29">
        <f t="shared" ref="C47" si="29">D47+E47+F47+G47</f>
        <v>12000</v>
      </c>
      <c r="D47" s="29"/>
      <c r="E47" s="29"/>
      <c r="F47" s="29"/>
      <c r="G47" s="29">
        <v>12000</v>
      </c>
    </row>
    <row r="48" spans="1:7" ht="13.8" x14ac:dyDescent="0.25">
      <c r="A48" s="69" t="s">
        <v>116</v>
      </c>
      <c r="B48" s="70" t="s">
        <v>114</v>
      </c>
      <c r="C48" s="68">
        <f>C49</f>
        <v>285</v>
      </c>
      <c r="D48" s="68">
        <f t="shared" ref="D48:G49" si="30">D49</f>
        <v>285</v>
      </c>
      <c r="E48" s="68">
        <f t="shared" si="30"/>
        <v>0</v>
      </c>
      <c r="F48" s="68">
        <f t="shared" si="30"/>
        <v>0</v>
      </c>
      <c r="G48" s="68">
        <f t="shared" si="30"/>
        <v>0</v>
      </c>
    </row>
    <row r="49" spans="1:7" ht="27.6" x14ac:dyDescent="0.25">
      <c r="A49" s="69" t="s">
        <v>117</v>
      </c>
      <c r="B49" s="71" t="s">
        <v>66</v>
      </c>
      <c r="C49" s="68">
        <f>C50</f>
        <v>285</v>
      </c>
      <c r="D49" s="68">
        <f t="shared" si="30"/>
        <v>285</v>
      </c>
      <c r="E49" s="68">
        <f t="shared" si="30"/>
        <v>0</v>
      </c>
      <c r="F49" s="68">
        <f t="shared" si="30"/>
        <v>0</v>
      </c>
      <c r="G49" s="68">
        <f t="shared" si="30"/>
        <v>0</v>
      </c>
    </row>
    <row r="50" spans="1:7" ht="13.8" x14ac:dyDescent="0.25">
      <c r="A50" s="72" t="s">
        <v>118</v>
      </c>
      <c r="B50" s="73" t="s">
        <v>115</v>
      </c>
      <c r="C50" s="67">
        <f t="shared" ref="C50" si="31">D50+E50+F50+G50</f>
        <v>285</v>
      </c>
      <c r="D50" s="67">
        <v>285</v>
      </c>
      <c r="E50" s="67"/>
      <c r="F50" s="67"/>
      <c r="G50" s="67"/>
    </row>
    <row r="51" spans="1:7" ht="13.8" x14ac:dyDescent="0.25">
      <c r="A51" s="24"/>
      <c r="B51" s="27" t="s">
        <v>4</v>
      </c>
      <c r="C51" s="28">
        <f>C12+C25+C32+C37+C42+C45+C48</f>
        <v>221754</v>
      </c>
      <c r="D51" s="28">
        <f t="shared" ref="D51:G51" si="32">D12+D25+D32+D37+D42+D45+D48</f>
        <v>12352</v>
      </c>
      <c r="E51" s="28">
        <f t="shared" si="32"/>
        <v>208002</v>
      </c>
      <c r="F51" s="28">
        <f t="shared" si="32"/>
        <v>1400</v>
      </c>
      <c r="G51" s="28">
        <f t="shared" si="32"/>
        <v>0</v>
      </c>
    </row>
    <row r="52" spans="1:7" ht="15" customHeight="1" x14ac:dyDescent="0.25">
      <c r="A52" s="78" t="s">
        <v>12</v>
      </c>
      <c r="B52" s="78"/>
      <c r="C52" s="78"/>
      <c r="D52" s="78"/>
      <c r="E52" s="78"/>
      <c r="F52" s="78"/>
      <c r="G52" s="78"/>
    </row>
    <row r="53" spans="1:7" ht="15" customHeight="1" x14ac:dyDescent="0.25">
      <c r="A53" s="30"/>
      <c r="B53" s="30"/>
      <c r="C53" s="30"/>
      <c r="D53" s="30"/>
      <c r="E53" s="30"/>
      <c r="F53" s="30"/>
      <c r="G53" s="30"/>
    </row>
    <row r="54" spans="1:7" ht="13.8" x14ac:dyDescent="0.25">
      <c r="A54" s="2" t="s">
        <v>46</v>
      </c>
    </row>
  </sheetData>
  <mergeCells count="2">
    <mergeCell ref="A7:G7"/>
    <mergeCell ref="A52:G52"/>
  </mergeCells>
  <phoneticPr fontId="16" type="noConversion"/>
  <printOptions horizontalCentered="1"/>
  <pageMargins left="0.78740157480314965" right="0.78740157480314965" top="0.39370078740157483" bottom="0.19685039370078741" header="0.31496062992125984" footer="0.51181102362204722"/>
  <pageSetup paperSize="9" scale="93" fitToHeight="0" orientation="landscape" r:id="rId1"/>
  <headerFooter differentFirst="1" alignWithMargins="0">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Pajamos_1p</vt:lpstr>
      <vt:lpstr>Asignavimai_2p</vt:lpstr>
      <vt:lpstr>Asignavimai_2p!Print_Titles</vt:lpstr>
      <vt:lpstr>Pajamos_1p!Print_Titles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Darbuotojas</dc:creator>
  <cp:lastModifiedBy>Sadauskienė, Dalia</cp:lastModifiedBy>
  <cp:lastPrinted>2025-05-22T07:49:07Z</cp:lastPrinted>
  <dcterms:created xsi:type="dcterms:W3CDTF">2021-02-03T18:40:37Z</dcterms:created>
  <dcterms:modified xsi:type="dcterms:W3CDTF">2025-05-22T19:23:57Z</dcterms:modified>
</cp:coreProperties>
</file>